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I:\Jkerkman SK\Order Forms\CPS Order Forms\Evenflo\"/>
    </mc:Choice>
  </mc:AlternateContent>
  <bookViews>
    <workbookView xWindow="32760" yWindow="32760" windowWidth="28800" windowHeight="12168" tabRatio="5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7" i="1" l="1"/>
  <c r="F36" i="1"/>
  <c r="F37" i="1"/>
  <c r="F28" i="1"/>
  <c r="F23" i="1"/>
  <c r="F29" i="1"/>
  <c r="F24" i="1"/>
  <c r="F34" i="1"/>
  <c r="F33" i="1"/>
  <c r="F41" i="1"/>
  <c r="F20" i="1"/>
  <c r="F16" i="1"/>
  <c r="F19" i="1"/>
  <c r="F21" i="1"/>
  <c r="F22" i="1"/>
  <c r="F26" i="1"/>
  <c r="F25" i="1"/>
  <c r="F31" i="1"/>
  <c r="F32" i="1"/>
  <c r="F35" i="1"/>
  <c r="F30" i="1"/>
  <c r="F15" i="1"/>
  <c r="F39" i="1"/>
  <c r="F44" i="1"/>
  <c r="F45" i="1"/>
</calcChain>
</file>

<file path=xl/sharedStrings.xml><?xml version="1.0" encoding="utf-8"?>
<sst xmlns="http://schemas.openxmlformats.org/spreadsheetml/2006/main" count="71" uniqueCount="70">
  <si>
    <t>Order Total</t>
  </si>
  <si>
    <t>Freight Amount</t>
  </si>
  <si>
    <t>Car Seat Models</t>
  </si>
  <si>
    <t>Model #</t>
  </si>
  <si>
    <r>
      <t xml:space="preserve">Qty </t>
    </r>
    <r>
      <rPr>
        <b/>
        <sz val="8"/>
        <color indexed="8"/>
        <rFont val="Arial"/>
        <family val="2"/>
      </rPr>
      <t>per</t>
    </r>
    <r>
      <rPr>
        <b/>
        <sz val="10"/>
        <color indexed="8"/>
        <rFont val="Arial"/>
        <family val="2"/>
      </rPr>
      <t xml:space="preserve"> Carton</t>
    </r>
  </si>
  <si>
    <t>Price</t>
  </si>
  <si>
    <t>Per Seat</t>
  </si>
  <si>
    <t># Seats Ordered</t>
  </si>
  <si>
    <t>Extended Price</t>
  </si>
  <si>
    <t>DISCOUNT Order Form</t>
  </si>
  <si>
    <t>Order #</t>
  </si>
  <si>
    <t>Invoice #</t>
  </si>
  <si>
    <t>Purchase Order #:</t>
  </si>
  <si>
    <t>Order Date:</t>
  </si>
  <si>
    <t>Event Date:</t>
  </si>
  <si>
    <t>Address:</t>
  </si>
  <si>
    <t>City:</t>
  </si>
  <si>
    <t>Name:</t>
  </si>
  <si>
    <t>Expire:</t>
  </si>
  <si>
    <t>Code:</t>
  </si>
  <si>
    <t>Phone:</t>
  </si>
  <si>
    <t>Fax:</t>
  </si>
  <si>
    <t>Contact:</t>
  </si>
  <si>
    <t>Subtotal</t>
  </si>
  <si>
    <t>Special Services</t>
  </si>
  <si>
    <t>Inside Delivery</t>
  </si>
  <si>
    <t>Questions?  Call 800-768-6077</t>
  </si>
  <si>
    <t>SUBMIT ORDER TO:  evenflosales@worldsafe.net OR 800-382-4565 FAX</t>
  </si>
  <si>
    <t>minimum</t>
  </si>
  <si>
    <t>State:                                 ZIP:</t>
  </si>
  <si>
    <t>VISA  MC</t>
  </si>
  <si>
    <t>Card #</t>
  </si>
  <si>
    <t>Ship To: (No PO Boxes Please)</t>
  </si>
  <si>
    <r>
      <t xml:space="preserve">**Triumph LX </t>
    </r>
    <r>
      <rPr>
        <sz val="12"/>
        <color indexed="8"/>
        <rFont val="Arial"/>
        <family val="2"/>
      </rPr>
      <t>Convertible,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infinite slide harness 5-65 lbs, RF to 40 lbs.</t>
    </r>
  </si>
  <si>
    <r>
      <rPr>
        <sz val="18"/>
        <rFont val="Calibri"/>
        <family val="2"/>
      </rPr>
      <t>□</t>
    </r>
    <r>
      <rPr>
        <sz val="10"/>
        <rFont val="Arial"/>
        <family val="2"/>
      </rPr>
      <t>Tax Exempt or Tax %</t>
    </r>
  </si>
  <si>
    <r>
      <t>**Maestro Sport Booster</t>
    </r>
    <r>
      <rPr>
        <sz val="12"/>
        <color indexed="8"/>
        <rFont val="Arial"/>
        <family val="2"/>
      </rPr>
      <t xml:space="preserve"> without harness, 40-110 lb. 57” height</t>
    </r>
    <r>
      <rPr>
        <sz val="12"/>
        <rFont val="Arial"/>
        <family val="2"/>
      </rPr>
      <t xml:space="preserve"> FS</t>
    </r>
  </si>
  <si>
    <r>
      <t>**Chase</t>
    </r>
    <r>
      <rPr>
        <sz val="12"/>
        <color indexed="8"/>
        <rFont val="Arial"/>
        <family val="2"/>
      </rPr>
      <t xml:space="preserve"> No Harness High Back Booster, 40-110 lb </t>
    </r>
    <r>
      <rPr>
        <sz val="12"/>
        <color indexed="8"/>
        <rFont val="Arial"/>
        <family val="2"/>
      </rPr>
      <t>FS</t>
    </r>
  </si>
  <si>
    <r>
      <t>**Maestro Sport Booster</t>
    </r>
    <r>
      <rPr>
        <sz val="12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22-50 lb w/ harness, 40-110 lb w/o harness 57”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FS</t>
    </r>
  </si>
  <si>
    <r>
      <t>**SureRide/ Titan 65</t>
    </r>
    <r>
      <rPr>
        <sz val="12"/>
        <color indexed="8"/>
        <rFont val="Arial"/>
        <family val="2"/>
      </rPr>
      <t xml:space="preserve"> Convertible 5-65 lb w/ body &amp; head pillows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FS</t>
    </r>
  </si>
  <si>
    <r>
      <t xml:space="preserve">**Sonus </t>
    </r>
    <r>
      <rPr>
        <sz val="12"/>
        <color indexed="8"/>
        <rFont val="Arial"/>
        <family val="2"/>
      </rPr>
      <t>Convertible 5-50lbs, RF to 40lbs, rollover tested FS</t>
    </r>
  </si>
  <si>
    <r>
      <t>**Tribute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Convertible 5-40 lbs, RF to 40 lbs, 4 harness heights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FS</t>
    </r>
  </si>
  <si>
    <r>
      <t>**SecureKid Booster</t>
    </r>
    <r>
      <rPr>
        <sz val="12"/>
        <color indexed="8"/>
        <rFont val="Arial"/>
        <family val="2"/>
      </rPr>
      <t xml:space="preserve"> 22-65 lb w/ harness, 40-110 lb. without harness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FS</t>
    </r>
  </si>
  <si>
    <r>
      <t>**Chase</t>
    </r>
    <r>
      <rPr>
        <sz val="12"/>
        <color indexed="8"/>
        <rFont val="Arial"/>
        <family val="2"/>
      </rPr>
      <t xml:space="preserve"> Booster 22-110 lb, w/ harness to 40 lb 57” ht </t>
    </r>
    <r>
      <rPr>
        <sz val="12"/>
        <color indexed="8"/>
        <rFont val="Arial"/>
        <family val="2"/>
      </rPr>
      <t>FS</t>
    </r>
  </si>
  <si>
    <r>
      <t>**Sonus 65 w/Sensor Safe</t>
    </r>
    <r>
      <rPr>
        <sz val="12"/>
        <color indexed="8"/>
        <rFont val="Arial"/>
        <family val="2"/>
      </rPr>
      <t xml:space="preserve"> convertible 5-65lb rollover tested FS </t>
    </r>
  </si>
  <si>
    <r>
      <t>LiteMax 35 Factory Select</t>
    </r>
    <r>
      <rPr>
        <sz val="12"/>
        <color indexed="8"/>
        <rFont val="Arial"/>
        <family val="2"/>
      </rPr>
      <t xml:space="preserve"> 3-35lbs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w/lock-off base, multiple crotch buckle adjust</t>
    </r>
  </si>
  <si>
    <r>
      <t xml:space="preserve">**Sonus 65 </t>
    </r>
    <r>
      <rPr>
        <sz val="12"/>
        <color indexed="8"/>
        <rFont val="Arial"/>
        <family val="2"/>
      </rPr>
      <t>Convertible 5-65lbs, RF to 40lbs, rollover tested FS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Rocco Red</t>
    </r>
  </si>
  <si>
    <r>
      <rPr>
        <b/>
        <sz val="11"/>
        <color indexed="8"/>
        <rFont val="Arial"/>
        <family val="2"/>
      </rPr>
      <t>LiteMax DLX</t>
    </r>
    <r>
      <rPr>
        <b/>
        <sz val="12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FreeFlow fabric, 3-35lbs load leg, no rethread harness, adjustable headrest Olympus Black</t>
    </r>
  </si>
  <si>
    <t>ADDITIONAL PRODUCTS AVAILABLE (800) 768-6077 or evenflosales@worldsafe.net</t>
  </si>
  <si>
    <r>
      <rPr>
        <b/>
        <sz val="11"/>
        <color indexed="8"/>
        <rFont val="Arial"/>
        <family val="2"/>
      </rPr>
      <t>LiteMax 35 River Stone</t>
    </r>
    <r>
      <rPr>
        <sz val="11"/>
        <color indexed="8"/>
        <rFont val="Arial"/>
        <family val="2"/>
      </rPr>
      <t xml:space="preserve"> 3-35lbs </t>
    </r>
    <r>
      <rPr>
        <sz val="10"/>
        <color indexed="8"/>
        <rFont val="Arial"/>
        <family val="2"/>
      </rPr>
      <t>lock-off base w/extra adjust, Head pillow</t>
    </r>
  </si>
  <si>
    <r>
      <t>**LiteMax without base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FS</t>
    </r>
    <r>
      <rPr>
        <b/>
        <sz val="12"/>
        <color indexed="8"/>
        <rFont val="Arial"/>
        <family val="2"/>
      </rPr>
      <t xml:space="preserve"> , up front adjust, 3-35 lb</t>
    </r>
  </si>
  <si>
    <r>
      <t>**GoTime No Back Booster,</t>
    </r>
    <r>
      <rPr>
        <sz val="12"/>
        <color indexed="8"/>
        <rFont val="Arial"/>
        <family val="2"/>
      </rPr>
      <t xml:space="preserve"> factory select belt positioning 40-120lbs, 4yrs+</t>
    </r>
    <r>
      <rPr>
        <b/>
        <sz val="12"/>
        <color indexed="8"/>
        <rFont val="Arial"/>
        <family val="2"/>
      </rPr>
      <t xml:space="preserve">; </t>
    </r>
  </si>
  <si>
    <r>
      <t>** GoTime No Back Booster, Static</t>
    </r>
    <r>
      <rPr>
        <sz val="12"/>
        <color indexed="8"/>
        <rFont val="Arial"/>
        <family val="2"/>
      </rPr>
      <t xml:space="preserve"> Belt-positioning 40-120lbs, 4yrs+</t>
    </r>
  </si>
  <si>
    <r>
      <t xml:space="preserve">**GoTime Booster </t>
    </r>
    <r>
      <rPr>
        <sz val="12"/>
        <color indexed="8"/>
        <rFont val="Arial"/>
        <family val="2"/>
      </rPr>
      <t>High Back Booster, 40-120lbs belt positioning, factory select, 7 position adjust</t>
    </r>
  </si>
  <si>
    <r>
      <t xml:space="preserve">** INDICATES THAT PRODUCT IS MADE IN THE U.S.A.!!!!!! </t>
    </r>
    <r>
      <rPr>
        <sz val="10"/>
        <rFont val="Verdana"/>
      </rPr>
      <t xml:space="preserve">                                 </t>
    </r>
  </si>
  <si>
    <r>
      <rPr>
        <b/>
        <sz val="11"/>
        <color indexed="8"/>
        <rFont val="Arial"/>
        <family val="2"/>
      </rPr>
      <t xml:space="preserve">** EveryFit 4-in-1 </t>
    </r>
    <r>
      <rPr>
        <sz val="10"/>
        <color indexed="8"/>
        <rFont val="Arial"/>
        <family val="2"/>
      </rPr>
      <t xml:space="preserve">RF to 40lbs, FF 22-65lbs, HBB/NBB 40-120lbs Olympus </t>
    </r>
  </si>
  <si>
    <t>2022 - subject to change without notice</t>
  </si>
  <si>
    <r>
      <t xml:space="preserve">**Symphony </t>
    </r>
    <r>
      <rPr>
        <sz val="12"/>
        <color indexed="8"/>
        <rFont val="Arial"/>
        <family val="2"/>
      </rPr>
      <t xml:space="preserve">All-In-1 </t>
    </r>
    <r>
      <rPr>
        <sz val="9"/>
        <color indexed="8"/>
        <rFont val="Arial"/>
        <family val="2"/>
      </rPr>
      <t>5-65 lbs harness, infinite slide harness, 110lb as booster Olympus</t>
    </r>
  </si>
  <si>
    <r>
      <t>**Nurture Max</t>
    </r>
    <r>
      <rPr>
        <sz val="12"/>
        <color indexed="8"/>
        <rFont val="Arial"/>
        <family val="2"/>
      </rPr>
      <t xml:space="preserve"> Infant 4-22lbs, base &amp; canopy, Factory Select</t>
    </r>
  </si>
  <si>
    <t>INCLUDED</t>
  </si>
  <si>
    <r>
      <t>**First Choice</t>
    </r>
    <r>
      <rPr>
        <sz val="12"/>
        <color indexed="8"/>
        <rFont val="Arial"/>
        <family val="2"/>
      </rPr>
      <t xml:space="preserve"> Infant ~ </t>
    </r>
    <r>
      <rPr>
        <b/>
        <sz val="12"/>
        <color indexed="8"/>
        <rFont val="Arial"/>
        <family val="2"/>
      </rPr>
      <t>NEW</t>
    </r>
    <r>
      <rPr>
        <sz val="12"/>
        <color indexed="8"/>
        <rFont val="Arial"/>
        <family val="2"/>
      </rPr>
      <t xml:space="preserve"> lower weight 4-22lbs, no base or canopy, 4-pack</t>
    </r>
  </si>
  <si>
    <r>
      <t xml:space="preserve">**All4One 4-in-One </t>
    </r>
    <r>
      <rPr>
        <sz val="12"/>
        <color indexed="8"/>
        <rFont val="Arial"/>
        <family val="2"/>
      </rPr>
      <t>RF 4-40lbs, FF 22-65lbs, BPB 40-120lbs, 12 harness heights</t>
    </r>
    <r>
      <rPr>
        <b/>
        <sz val="12"/>
        <color indexed="8"/>
        <rFont val="Arial"/>
        <family val="2"/>
      </rPr>
      <t xml:space="preserve">, </t>
    </r>
    <r>
      <rPr>
        <sz val="12"/>
        <color indexed="8"/>
        <rFont val="Arial"/>
        <family val="2"/>
      </rPr>
      <t>in-seat recline</t>
    </r>
    <r>
      <rPr>
        <b/>
        <sz val="12"/>
        <color indexed="8"/>
        <rFont val="Arial"/>
        <family val="2"/>
      </rPr>
      <t>, Easy Click LATCH system</t>
    </r>
  </si>
  <si>
    <r>
      <t xml:space="preserve">** </t>
    </r>
    <r>
      <rPr>
        <b/>
        <sz val="12"/>
        <color indexed="8"/>
        <rFont val="Arial"/>
        <family val="2"/>
      </rPr>
      <t>Revolve 360</t>
    </r>
    <r>
      <rPr>
        <sz val="10"/>
        <color indexed="8"/>
        <rFont val="Arial"/>
        <family val="2"/>
      </rPr>
      <t xml:space="preserve"> All-In-One RF 4-40lbs, FF 22-65lbs w/harness, to 120lbs HBB</t>
    </r>
    <r>
      <rPr>
        <b/>
        <sz val="10"/>
        <color indexed="8"/>
        <rFont val="Arial"/>
        <family val="2"/>
      </rPr>
      <t xml:space="preserve">; </t>
    </r>
    <r>
      <rPr>
        <sz val="10"/>
        <color indexed="8"/>
        <rFont val="Arial"/>
        <family val="2"/>
      </rPr>
      <t>Sensor Safe</t>
    </r>
  </si>
  <si>
    <t xml:space="preserve"> Price INCLUDES Shipping</t>
  </si>
  <si>
    <t>Zip:68509</t>
  </si>
  <si>
    <t>Email: jason.kerkman@nenbraska.gov</t>
  </si>
  <si>
    <t xml:space="preserve">Bill To:  </t>
  </si>
  <si>
    <t>Customer</t>
  </si>
  <si>
    <t xml:space="preserve">Name: </t>
  </si>
  <si>
    <t xml:space="preserve">City: </t>
  </si>
  <si>
    <t>State;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</si>
</sst>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2" x14ac:knownFonts="1">
    <font>
      <sz val="10"/>
      <name val="Verdana"/>
    </font>
    <font>
      <sz val="10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name val="Verdana"/>
      <family val="2"/>
    </font>
    <font>
      <b/>
      <sz val="14"/>
      <name val="Arial"/>
      <family val="2"/>
    </font>
    <font>
      <sz val="1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4"/>
      <color theme="4" tint="-0.499984740745262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C00000"/>
      <name val="Verdana"/>
      <family val="2"/>
    </font>
    <font>
      <b/>
      <sz val="13"/>
      <color rgb="FFC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5" xfId="0" applyFont="1" applyBorder="1"/>
    <xf numFmtId="8" fontId="10" fillId="2" borderId="6" xfId="0" applyNumberFormat="1" applyFont="1" applyFill="1" applyBorder="1" applyAlignment="1">
      <alignment horizontal="right"/>
    </xf>
    <xf numFmtId="0" fontId="0" fillId="0" borderId="7" xfId="0" applyBorder="1"/>
    <xf numFmtId="0" fontId="12" fillId="0" borderId="0" xfId="0" applyFont="1"/>
    <xf numFmtId="0" fontId="5" fillId="0" borderId="7" xfId="0" applyFont="1" applyBorder="1"/>
    <xf numFmtId="8" fontId="5" fillId="0" borderId="7" xfId="0" applyNumberFormat="1" applyFont="1" applyBorder="1"/>
    <xf numFmtId="40" fontId="5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wrapText="1"/>
    </xf>
    <xf numFmtId="0" fontId="13" fillId="0" borderId="0" xfId="0" applyFont="1"/>
    <xf numFmtId="0" fontId="14" fillId="0" borderId="8" xfId="0" applyFont="1" applyBorder="1" applyAlignment="1">
      <alignment horizontal="center" wrapText="1"/>
    </xf>
    <xf numFmtId="8" fontId="14" fillId="0" borderId="8" xfId="0" applyNumberFormat="1" applyFont="1" applyBorder="1" applyAlignment="1">
      <alignment horizontal="right" wrapText="1"/>
    </xf>
    <xf numFmtId="0" fontId="14" fillId="0" borderId="8" xfId="0" applyFont="1" applyBorder="1" applyAlignment="1">
      <alignment horizontal="center" vertical="top" wrapText="1"/>
    </xf>
    <xf numFmtId="40" fontId="15" fillId="0" borderId="8" xfId="0" applyNumberFormat="1" applyFont="1" applyBorder="1" applyAlignment="1">
      <alignment horizontal="right" vertical="top" wrapText="1"/>
    </xf>
    <xf numFmtId="0" fontId="14" fillId="0" borderId="9" xfId="0" applyFont="1" applyBorder="1" applyAlignment="1">
      <alignment horizontal="right" wrapText="1"/>
    </xf>
    <xf numFmtId="0" fontId="14" fillId="0" borderId="9" xfId="0" applyFont="1" applyBorder="1" applyAlignment="1">
      <alignment horizontal="center" wrapText="1"/>
    </xf>
    <xf numFmtId="8" fontId="14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center" vertical="top" wrapText="1"/>
    </xf>
    <xf numFmtId="40" fontId="15" fillId="0" borderId="9" xfId="0" applyNumberFormat="1" applyFont="1" applyBorder="1" applyAlignment="1">
      <alignment horizontal="right" vertical="top" wrapText="1"/>
    </xf>
    <xf numFmtId="0" fontId="10" fillId="0" borderId="9" xfId="0" applyFont="1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7" xfId="0" applyFont="1" applyBorder="1"/>
    <xf numFmtId="0" fontId="27" fillId="0" borderId="0" xfId="0" applyFont="1" applyAlignment="1">
      <alignment horizontal="center"/>
    </xf>
    <xf numFmtId="0" fontId="16" fillId="0" borderId="0" xfId="0" applyFont="1"/>
    <xf numFmtId="0" fontId="2" fillId="0" borderId="9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8" fontId="5" fillId="0" borderId="7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8" xfId="0" applyFont="1" applyBorder="1" applyAlignment="1">
      <alignment wrapText="1"/>
    </xf>
    <xf numFmtId="40" fontId="15" fillId="0" borderId="1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center" vertical="top" wrapText="1"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 horizontal="right"/>
    </xf>
    <xf numFmtId="8" fontId="10" fillId="2" borderId="15" xfId="0" applyNumberFormat="1" applyFont="1" applyFill="1" applyBorder="1" applyAlignment="1">
      <alignment horizontal="right"/>
    </xf>
    <xf numFmtId="40" fontId="15" fillId="0" borderId="11" xfId="0" applyNumberFormat="1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center" wrapText="1"/>
    </xf>
    <xf numFmtId="8" fontId="14" fillId="0" borderId="9" xfId="0" applyNumberFormat="1" applyFont="1" applyFill="1" applyBorder="1" applyAlignment="1">
      <alignment horizontal="right" wrapText="1"/>
    </xf>
    <xf numFmtId="0" fontId="21" fillId="0" borderId="9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" fillId="0" borderId="9" xfId="0" applyFont="1" applyBorder="1" applyAlignment="1">
      <alignment horizontal="left" wrapText="1"/>
    </xf>
    <xf numFmtId="0" fontId="28" fillId="0" borderId="9" xfId="0" applyFont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9" fillId="0" borderId="8" xfId="0" applyFont="1" applyBorder="1" applyAlignment="1">
      <alignment horizontal="right" wrapText="1"/>
    </xf>
    <xf numFmtId="0" fontId="30" fillId="0" borderId="0" xfId="0" applyFont="1" applyAlignment="1">
      <alignment horizontal="center"/>
    </xf>
    <xf numFmtId="2" fontId="1" fillId="0" borderId="7" xfId="0" applyNumberFormat="1" applyFont="1" applyBorder="1"/>
    <xf numFmtId="0" fontId="26" fillId="0" borderId="0" xfId="0" applyFont="1" applyAlignment="1">
      <alignment horizontal="center"/>
    </xf>
    <xf numFmtId="0" fontId="1" fillId="0" borderId="7" xfId="0" applyFont="1" applyBorder="1"/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/>
    <xf numFmtId="0" fontId="1" fillId="0" borderId="16" xfId="0" applyFont="1" applyBorder="1" applyAlignment="1"/>
    <xf numFmtId="0" fontId="1" fillId="0" borderId="6" xfId="0" applyFont="1" applyBorder="1" applyAlignment="1"/>
    <xf numFmtId="0" fontId="6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2" borderId="16" xfId="0" applyFont="1" applyFill="1" applyBorder="1" applyAlignment="1">
      <alignment horizontal="right"/>
    </xf>
    <xf numFmtId="0" fontId="11" fillId="2" borderId="16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4427220</xdr:colOff>
          <xdr:row>0</xdr:row>
          <xdr:rowOff>22860</xdr:rowOff>
        </xdr:from>
        <xdr:to>
          <xdr:col>3</xdr:col>
          <xdr:colOff>289560</xdr:colOff>
          <xdr:row>2</xdr:row>
          <xdr:rowOff>137160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activeCell="B9" sqref="B9:E9"/>
    </sheetView>
  </sheetViews>
  <sheetFormatPr defaultColWidth="11" defaultRowHeight="17.100000000000001" customHeight="1" x14ac:dyDescent="0.2"/>
  <cols>
    <col min="1" max="1" width="68.7265625" customWidth="1"/>
    <col min="2" max="2" width="10.08984375" customWidth="1"/>
    <col min="3" max="3" width="7.90625" customWidth="1"/>
    <col min="4" max="4" width="10.453125" style="35" customWidth="1"/>
    <col min="5" max="5" width="7.6328125" customWidth="1"/>
  </cols>
  <sheetData>
    <row r="1" spans="1:6" ht="22.8" x14ac:dyDescent="0.4">
      <c r="A1" s="2" t="s">
        <v>9</v>
      </c>
      <c r="B1" s="1"/>
      <c r="E1" s="87" t="s">
        <v>66</v>
      </c>
      <c r="F1" s="87"/>
    </row>
    <row r="2" spans="1:6" ht="14.25" customHeight="1" x14ac:dyDescent="0.2">
      <c r="A2" s="59" t="s">
        <v>62</v>
      </c>
      <c r="E2" s="87" t="s">
        <v>10</v>
      </c>
      <c r="F2" s="87"/>
    </row>
    <row r="3" spans="1:6" ht="17.100000000000001" customHeight="1" x14ac:dyDescent="0.2">
      <c r="A3" s="52" t="s">
        <v>55</v>
      </c>
      <c r="E3" s="87" t="s">
        <v>11</v>
      </c>
      <c r="F3" s="87"/>
    </row>
    <row r="4" spans="1:6" ht="17.100000000000001" customHeight="1" x14ac:dyDescent="0.2">
      <c r="A4" s="9" t="s">
        <v>12</v>
      </c>
      <c r="B4" s="88" t="s">
        <v>13</v>
      </c>
      <c r="C4" s="89"/>
      <c r="D4" s="88" t="s">
        <v>14</v>
      </c>
      <c r="E4" s="89"/>
    </row>
    <row r="5" spans="1:6" s="15" customFormat="1" ht="17.100000000000001" customHeight="1" x14ac:dyDescent="0.2">
      <c r="A5" s="40" t="s">
        <v>32</v>
      </c>
      <c r="B5" s="61" t="s">
        <v>65</v>
      </c>
      <c r="C5" s="61"/>
      <c r="D5" s="61"/>
      <c r="E5" s="61"/>
      <c r="F5" s="62"/>
    </row>
    <row r="6" spans="1:6" s="15" customFormat="1" ht="17.100000000000001" customHeight="1" x14ac:dyDescent="0.2">
      <c r="A6" s="28" t="s">
        <v>17</v>
      </c>
      <c r="B6" s="61" t="s">
        <v>67</v>
      </c>
      <c r="C6" s="61"/>
      <c r="D6" s="61"/>
      <c r="E6" s="61"/>
      <c r="F6" s="62"/>
    </row>
    <row r="7" spans="1:6" s="15" customFormat="1" ht="17.100000000000001" customHeight="1" x14ac:dyDescent="0.2">
      <c r="A7" s="28" t="s">
        <v>15</v>
      </c>
      <c r="B7" s="61" t="s">
        <v>15</v>
      </c>
      <c r="C7" s="61"/>
      <c r="D7" s="61"/>
      <c r="E7" s="61"/>
      <c r="F7" s="62"/>
    </row>
    <row r="8" spans="1:6" s="15" customFormat="1" ht="17.100000000000001" customHeight="1" x14ac:dyDescent="0.2">
      <c r="A8" s="28" t="s">
        <v>16</v>
      </c>
      <c r="B8" s="61" t="s">
        <v>68</v>
      </c>
      <c r="C8" s="61"/>
      <c r="D8" s="61"/>
      <c r="E8" s="61"/>
      <c r="F8" s="62"/>
    </row>
    <row r="9" spans="1:6" s="15" customFormat="1" ht="17.100000000000001" customHeight="1" x14ac:dyDescent="0.2">
      <c r="A9" s="27" t="s">
        <v>29</v>
      </c>
      <c r="B9" s="63" t="s">
        <v>69</v>
      </c>
      <c r="C9" s="61"/>
      <c r="D9" s="61"/>
      <c r="E9" s="62"/>
      <c r="F9" s="60" t="s">
        <v>63</v>
      </c>
    </row>
    <row r="10" spans="1:6" s="15" customFormat="1" ht="17.100000000000001" customHeight="1" x14ac:dyDescent="0.2">
      <c r="A10" s="29" t="s">
        <v>22</v>
      </c>
      <c r="B10" s="60" t="s">
        <v>30</v>
      </c>
      <c r="C10" s="63" t="s">
        <v>31</v>
      </c>
      <c r="D10" s="61"/>
      <c r="E10" s="61"/>
      <c r="F10" s="66"/>
    </row>
    <row r="11" spans="1:6" s="15" customFormat="1" ht="17.100000000000001" customHeight="1" x14ac:dyDescent="0.2">
      <c r="A11" s="29" t="s">
        <v>20</v>
      </c>
      <c r="B11" s="64" t="s">
        <v>18</v>
      </c>
      <c r="C11" s="65"/>
      <c r="D11" s="66"/>
      <c r="E11" s="82" t="s">
        <v>19</v>
      </c>
      <c r="F11" s="82"/>
    </row>
    <row r="12" spans="1:6" s="15" customFormat="1" ht="17.100000000000001" customHeight="1" x14ac:dyDescent="0.2">
      <c r="A12" s="29" t="s">
        <v>21</v>
      </c>
      <c r="B12" s="64" t="s">
        <v>64</v>
      </c>
      <c r="C12" s="65"/>
      <c r="D12" s="65"/>
      <c r="E12" s="65"/>
      <c r="F12" s="66"/>
    </row>
    <row r="13" spans="1:6" ht="17.100000000000001" customHeight="1" x14ac:dyDescent="0.2">
      <c r="A13" s="80" t="s">
        <v>2</v>
      </c>
      <c r="B13" s="72" t="s">
        <v>3</v>
      </c>
      <c r="C13" s="72" t="s">
        <v>4</v>
      </c>
      <c r="D13" s="38" t="s">
        <v>5</v>
      </c>
      <c r="E13" s="72" t="s">
        <v>7</v>
      </c>
      <c r="F13" s="83" t="s">
        <v>8</v>
      </c>
    </row>
    <row r="14" spans="1:6" ht="17.100000000000001" customHeight="1" x14ac:dyDescent="0.2">
      <c r="A14" s="81"/>
      <c r="B14" s="73"/>
      <c r="C14" s="73"/>
      <c r="D14" s="39" t="s">
        <v>6</v>
      </c>
      <c r="E14" s="73"/>
      <c r="F14" s="84"/>
    </row>
    <row r="15" spans="1:6" s="10" customFormat="1" ht="33.75" customHeight="1" thickBot="1" x14ac:dyDescent="0.35">
      <c r="A15" s="41" t="s">
        <v>59</v>
      </c>
      <c r="B15" s="56">
        <v>3614198</v>
      </c>
      <c r="C15" s="16">
        <v>4</v>
      </c>
      <c r="D15" s="17">
        <v>60.69</v>
      </c>
      <c r="E15" s="18"/>
      <c r="F15" s="19">
        <f>D15*E15</f>
        <v>0</v>
      </c>
    </row>
    <row r="16" spans="1:6" s="10" customFormat="1" ht="22.5" customHeight="1" thickBot="1" x14ac:dyDescent="0.35">
      <c r="A16" s="32" t="s">
        <v>49</v>
      </c>
      <c r="B16" s="20">
        <v>3001198</v>
      </c>
      <c r="C16" s="21">
        <v>1</v>
      </c>
      <c r="D16" s="22">
        <v>99.69</v>
      </c>
      <c r="E16" s="23"/>
      <c r="F16" s="19">
        <f t="shared" ref="F16:F24" si="0">D16*E16</f>
        <v>0</v>
      </c>
    </row>
    <row r="17" spans="1:6" s="10" customFormat="1" ht="21.75" customHeight="1" thickBot="1" x14ac:dyDescent="0.35">
      <c r="A17" s="32" t="s">
        <v>57</v>
      </c>
      <c r="B17" s="20">
        <v>3641198</v>
      </c>
      <c r="C17" s="21">
        <v>1</v>
      </c>
      <c r="D17" s="22">
        <v>65.69</v>
      </c>
      <c r="E17" s="23"/>
      <c r="F17" s="19">
        <v>0</v>
      </c>
    </row>
    <row r="18" spans="1:6" s="10" customFormat="1" ht="16.8" thickBot="1" x14ac:dyDescent="0.35">
      <c r="A18" s="53" t="s">
        <v>46</v>
      </c>
      <c r="B18" s="20">
        <v>30512376</v>
      </c>
      <c r="C18" s="21">
        <v>1</v>
      </c>
      <c r="D18" s="22">
        <v>191.69</v>
      </c>
      <c r="E18" s="23"/>
      <c r="F18" s="19">
        <v>0</v>
      </c>
    </row>
    <row r="19" spans="1:6" s="10" customFormat="1" ht="23.25" customHeight="1" thickBot="1" x14ac:dyDescent="0.35">
      <c r="A19" s="32" t="s">
        <v>44</v>
      </c>
      <c r="B19" s="20">
        <v>3051198</v>
      </c>
      <c r="C19" s="21">
        <v>1</v>
      </c>
      <c r="D19" s="22">
        <v>112.69</v>
      </c>
      <c r="E19" s="23"/>
      <c r="F19" s="19">
        <f>D19*E19</f>
        <v>0</v>
      </c>
    </row>
    <row r="20" spans="1:6" s="10" customFormat="1" ht="19.5" customHeight="1" thickBot="1" x14ac:dyDescent="0.35">
      <c r="A20" s="32" t="s">
        <v>48</v>
      </c>
      <c r="B20" s="20">
        <v>30512042</v>
      </c>
      <c r="C20" s="21">
        <v>1</v>
      </c>
      <c r="D20" s="22">
        <v>118.69</v>
      </c>
      <c r="E20" s="23"/>
      <c r="F20" s="19">
        <f>D20*E20</f>
        <v>0</v>
      </c>
    </row>
    <row r="21" spans="1:6" s="10" customFormat="1" ht="20.25" customHeight="1" thickBot="1" x14ac:dyDescent="0.35">
      <c r="A21" s="32" t="s">
        <v>38</v>
      </c>
      <c r="B21" s="20">
        <v>3712198</v>
      </c>
      <c r="C21" s="21">
        <v>2</v>
      </c>
      <c r="D21" s="22">
        <v>80.69</v>
      </c>
      <c r="E21" s="23"/>
      <c r="F21" s="19">
        <f t="shared" si="0"/>
        <v>0</v>
      </c>
    </row>
    <row r="22" spans="1:6" s="10" customFormat="1" ht="18.75" customHeight="1" thickBot="1" x14ac:dyDescent="0.35">
      <c r="A22" s="32" t="s">
        <v>39</v>
      </c>
      <c r="B22" s="34">
        <v>3472198</v>
      </c>
      <c r="C22" s="33">
        <v>2</v>
      </c>
      <c r="D22" s="22">
        <v>68.69</v>
      </c>
      <c r="E22" s="23"/>
      <c r="F22" s="19">
        <f t="shared" si="0"/>
        <v>0</v>
      </c>
    </row>
    <row r="23" spans="1:6" s="10" customFormat="1" ht="18.75" customHeight="1" thickBot="1" x14ac:dyDescent="0.35">
      <c r="A23" s="32" t="s">
        <v>45</v>
      </c>
      <c r="B23" s="34">
        <v>34812023</v>
      </c>
      <c r="C23" s="33">
        <v>1</v>
      </c>
      <c r="D23" s="22">
        <v>101.69</v>
      </c>
      <c r="E23" s="23"/>
      <c r="F23" s="47">
        <f t="shared" si="0"/>
        <v>0</v>
      </c>
    </row>
    <row r="24" spans="1:6" s="10" customFormat="1" ht="20.25" customHeight="1" thickBot="1" x14ac:dyDescent="0.35">
      <c r="A24" s="55" t="s">
        <v>43</v>
      </c>
      <c r="B24" s="48">
        <v>3481198</v>
      </c>
      <c r="C24" s="49">
        <v>1</v>
      </c>
      <c r="D24" s="50">
        <v>135.69</v>
      </c>
      <c r="E24" s="23"/>
      <c r="F24" s="47">
        <f t="shared" si="0"/>
        <v>0</v>
      </c>
    </row>
    <row r="25" spans="1:6" s="10" customFormat="1" ht="18" customHeight="1" thickBot="1" x14ac:dyDescent="0.35">
      <c r="A25" s="32" t="s">
        <v>40</v>
      </c>
      <c r="B25" s="20">
        <v>3812198</v>
      </c>
      <c r="C25" s="21">
        <v>2</v>
      </c>
      <c r="D25" s="22">
        <v>64.69</v>
      </c>
      <c r="E25" s="23"/>
      <c r="F25" s="24">
        <f t="shared" ref="F25:F37" si="1">D25*E25</f>
        <v>0</v>
      </c>
    </row>
    <row r="26" spans="1:6" s="10" customFormat="1" ht="18.75" customHeight="1" thickBot="1" x14ac:dyDescent="0.35">
      <c r="A26" s="32" t="s">
        <v>33</v>
      </c>
      <c r="B26" s="20">
        <v>38211712</v>
      </c>
      <c r="C26" s="21">
        <v>1</v>
      </c>
      <c r="D26" s="22">
        <v>141.69</v>
      </c>
      <c r="E26" s="23"/>
      <c r="F26" s="24">
        <f t="shared" si="1"/>
        <v>0</v>
      </c>
    </row>
    <row r="27" spans="1:6" s="10" customFormat="1" ht="33" customHeight="1" thickBot="1" x14ac:dyDescent="0.35">
      <c r="A27" s="32" t="s">
        <v>60</v>
      </c>
      <c r="B27" s="20">
        <v>39312408</v>
      </c>
      <c r="C27" s="21">
        <v>1</v>
      </c>
      <c r="D27" s="22">
        <v>220.69</v>
      </c>
      <c r="E27" s="23"/>
      <c r="F27" s="24">
        <f t="shared" si="1"/>
        <v>0</v>
      </c>
    </row>
    <row r="28" spans="1:6" s="10" customFormat="1" ht="28.5" customHeight="1" thickBot="1" x14ac:dyDescent="0.35">
      <c r="A28" s="54" t="s">
        <v>61</v>
      </c>
      <c r="B28" s="20">
        <v>35312311</v>
      </c>
      <c r="C28" s="21">
        <v>1</v>
      </c>
      <c r="D28" s="22">
        <v>356.69</v>
      </c>
      <c r="E28" s="23"/>
      <c r="F28" s="24">
        <f t="shared" si="1"/>
        <v>0</v>
      </c>
    </row>
    <row r="29" spans="1:6" s="10" customFormat="1" ht="18.75" customHeight="1" thickBot="1" x14ac:dyDescent="0.35">
      <c r="A29" s="51" t="s">
        <v>54</v>
      </c>
      <c r="B29" s="20">
        <v>39312376</v>
      </c>
      <c r="C29" s="21">
        <v>1</v>
      </c>
      <c r="D29" s="22">
        <v>178.69</v>
      </c>
      <c r="E29" s="23"/>
      <c r="F29" s="24">
        <f t="shared" si="1"/>
        <v>0</v>
      </c>
    </row>
    <row r="30" spans="1:6" s="10" customFormat="1" ht="21.75" customHeight="1" thickBot="1" x14ac:dyDescent="0.35">
      <c r="A30" s="32" t="s">
        <v>56</v>
      </c>
      <c r="B30" s="20">
        <v>34512376</v>
      </c>
      <c r="C30" s="21">
        <v>1</v>
      </c>
      <c r="D30" s="22">
        <v>175.69</v>
      </c>
      <c r="E30" s="23"/>
      <c r="F30" s="24">
        <f t="shared" si="1"/>
        <v>0</v>
      </c>
    </row>
    <row r="31" spans="1:6" s="10" customFormat="1" ht="21" customHeight="1" thickBot="1" x14ac:dyDescent="0.35">
      <c r="A31" s="25" t="s">
        <v>41</v>
      </c>
      <c r="B31" s="20">
        <v>3081198</v>
      </c>
      <c r="C31" s="21">
        <v>2</v>
      </c>
      <c r="D31" s="22">
        <v>102.69</v>
      </c>
      <c r="E31" s="26"/>
      <c r="F31" s="24">
        <f t="shared" si="1"/>
        <v>0</v>
      </c>
    </row>
    <row r="32" spans="1:6" s="10" customFormat="1" ht="18.75" customHeight="1" thickBot="1" x14ac:dyDescent="0.35">
      <c r="A32" s="25" t="s">
        <v>37</v>
      </c>
      <c r="B32" s="20">
        <v>3492198</v>
      </c>
      <c r="C32" s="21">
        <v>2</v>
      </c>
      <c r="D32" s="22">
        <v>80.69</v>
      </c>
      <c r="E32" s="26"/>
      <c r="F32" s="24">
        <f t="shared" si="1"/>
        <v>0</v>
      </c>
    </row>
    <row r="33" spans="1:6" s="10" customFormat="1" ht="18.75" customHeight="1" thickBot="1" x14ac:dyDescent="0.35">
      <c r="A33" s="25" t="s">
        <v>35</v>
      </c>
      <c r="B33" s="20">
        <v>3512198</v>
      </c>
      <c r="C33" s="21">
        <v>2</v>
      </c>
      <c r="D33" s="22">
        <v>50.69</v>
      </c>
      <c r="E33" s="26"/>
      <c r="F33" s="24">
        <f t="shared" si="1"/>
        <v>0</v>
      </c>
    </row>
    <row r="34" spans="1:6" s="10" customFormat="1" ht="21" customHeight="1" thickBot="1" x14ac:dyDescent="0.35">
      <c r="A34" s="32" t="s">
        <v>42</v>
      </c>
      <c r="B34" s="20">
        <v>3062198</v>
      </c>
      <c r="C34" s="21">
        <v>2</v>
      </c>
      <c r="D34" s="22">
        <v>64.69</v>
      </c>
      <c r="E34" s="26"/>
      <c r="F34" s="24">
        <f>D34*E34</f>
        <v>0</v>
      </c>
    </row>
    <row r="35" spans="1:6" s="10" customFormat="1" ht="18.75" customHeight="1" thickBot="1" x14ac:dyDescent="0.35">
      <c r="A35" s="32" t="s">
        <v>36</v>
      </c>
      <c r="B35" s="20">
        <v>3431198</v>
      </c>
      <c r="C35" s="21">
        <v>2</v>
      </c>
      <c r="D35" s="22">
        <v>48.69</v>
      </c>
      <c r="E35" s="23"/>
      <c r="F35" s="24">
        <f t="shared" si="1"/>
        <v>0</v>
      </c>
    </row>
    <row r="36" spans="1:6" s="10" customFormat="1" ht="32.25" customHeight="1" thickBot="1" x14ac:dyDescent="0.35">
      <c r="A36" s="32" t="s">
        <v>52</v>
      </c>
      <c r="B36" s="20">
        <v>3502198</v>
      </c>
      <c r="C36" s="21">
        <v>2</v>
      </c>
      <c r="D36" s="22">
        <v>41.69</v>
      </c>
      <c r="E36" s="43"/>
      <c r="F36" s="42">
        <f t="shared" si="1"/>
        <v>0</v>
      </c>
    </row>
    <row r="37" spans="1:6" s="10" customFormat="1" ht="18.75" customHeight="1" thickBot="1" x14ac:dyDescent="0.35">
      <c r="A37" s="32" t="s">
        <v>50</v>
      </c>
      <c r="B37" s="20">
        <v>3544198</v>
      </c>
      <c r="C37" s="21">
        <v>4</v>
      </c>
      <c r="D37" s="22">
        <v>21.69</v>
      </c>
      <c r="E37" s="23"/>
      <c r="F37" s="24">
        <f t="shared" si="1"/>
        <v>0</v>
      </c>
    </row>
    <row r="38" spans="1:6" s="10" customFormat="1" ht="18" customHeight="1" thickBot="1" x14ac:dyDescent="0.35">
      <c r="A38" s="32" t="s">
        <v>51</v>
      </c>
      <c r="B38" s="20">
        <v>35412230</v>
      </c>
      <c r="C38" s="21">
        <v>1</v>
      </c>
      <c r="D38" s="22">
        <v>20.69</v>
      </c>
      <c r="E38" s="23"/>
      <c r="F38" s="24">
        <v>0</v>
      </c>
    </row>
    <row r="39" spans="1:6" ht="17.100000000000001" customHeight="1" x14ac:dyDescent="0.3">
      <c r="A39" s="67" t="s">
        <v>53</v>
      </c>
      <c r="B39" s="68"/>
      <c r="C39" s="68"/>
      <c r="D39" s="44"/>
      <c r="E39" s="45" t="s">
        <v>23</v>
      </c>
      <c r="F39" s="46">
        <f>SUM(F15:F37)</f>
        <v>0</v>
      </c>
    </row>
    <row r="40" spans="1:6" ht="17.100000000000001" customHeight="1" x14ac:dyDescent="0.25">
      <c r="A40" s="14" t="s">
        <v>24</v>
      </c>
      <c r="B40" s="11" t="s">
        <v>1</v>
      </c>
      <c r="C40" s="9"/>
      <c r="D40" s="36"/>
      <c r="E40" s="9"/>
      <c r="F40" s="58" t="s">
        <v>58</v>
      </c>
    </row>
    <row r="41" spans="1:6" ht="17.100000000000001" customHeight="1" x14ac:dyDescent="0.25">
      <c r="A41" s="3"/>
      <c r="B41" s="11" t="s">
        <v>25</v>
      </c>
      <c r="C41" s="11" t="s">
        <v>28</v>
      </c>
      <c r="D41" s="37">
        <v>45</v>
      </c>
      <c r="E41" s="9"/>
      <c r="F41" s="13">
        <f>D41*E41</f>
        <v>0</v>
      </c>
    </row>
    <row r="42" spans="1:6" ht="17.100000000000001" customHeight="1" x14ac:dyDescent="0.25">
      <c r="A42" s="3"/>
      <c r="B42" s="11"/>
      <c r="C42" s="11"/>
      <c r="D42" s="37"/>
      <c r="E42" s="9"/>
      <c r="F42" s="13"/>
    </row>
    <row r="43" spans="1:6" ht="17.100000000000001" customHeight="1" x14ac:dyDescent="0.25">
      <c r="A43" s="5"/>
      <c r="B43" s="7"/>
      <c r="C43" s="7"/>
      <c r="D43" s="85"/>
      <c r="E43" s="86"/>
      <c r="F43" s="13"/>
    </row>
    <row r="44" spans="1:6" ht="17.100000000000001" customHeight="1" x14ac:dyDescent="0.45">
      <c r="A44" s="4"/>
      <c r="B44" s="6"/>
      <c r="C44" s="78" t="s">
        <v>34</v>
      </c>
      <c r="D44" s="79"/>
      <c r="E44" s="11"/>
      <c r="F44" s="12">
        <f>(E44*0.01)*F39</f>
        <v>0</v>
      </c>
    </row>
    <row r="45" spans="1:6" ht="17.100000000000001" customHeight="1" x14ac:dyDescent="0.3">
      <c r="A45" s="70" t="s">
        <v>26</v>
      </c>
      <c r="B45" s="71"/>
      <c r="C45" s="71"/>
      <c r="D45" s="76" t="s">
        <v>0</v>
      </c>
      <c r="E45" s="77"/>
      <c r="F45" s="8">
        <f>SUM(F39+F43+F44)</f>
        <v>0</v>
      </c>
    </row>
    <row r="46" spans="1:6" s="31" customFormat="1" ht="6.75" customHeight="1" x14ac:dyDescent="0.3">
      <c r="A46"/>
      <c r="B46"/>
      <c r="C46"/>
      <c r="D46" s="35"/>
      <c r="E46"/>
      <c r="F46"/>
    </row>
    <row r="47" spans="1:6" ht="17.100000000000001" customHeight="1" x14ac:dyDescent="0.3">
      <c r="A47" s="74" t="s">
        <v>27</v>
      </c>
      <c r="B47" s="75"/>
      <c r="C47" s="75"/>
      <c r="D47" s="75"/>
      <c r="E47" s="75"/>
      <c r="F47" s="75"/>
    </row>
    <row r="48" spans="1:6" s="30" customFormat="1" ht="5.25" customHeight="1" x14ac:dyDescent="0.3">
      <c r="A48"/>
      <c r="B48"/>
      <c r="C48"/>
      <c r="D48" s="35"/>
      <c r="E48"/>
      <c r="F48"/>
    </row>
    <row r="49" spans="1:6" s="57" customFormat="1" ht="17.100000000000001" customHeight="1" x14ac:dyDescent="0.3">
      <c r="A49" s="69" t="s">
        <v>47</v>
      </c>
      <c r="B49" s="69"/>
      <c r="C49" s="69"/>
      <c r="D49" s="69"/>
      <c r="E49" s="69"/>
      <c r="F49" s="69"/>
    </row>
  </sheetData>
  <mergeCells count="26">
    <mergeCell ref="B4:C4"/>
    <mergeCell ref="D4:E4"/>
    <mergeCell ref="B7:F7"/>
    <mergeCell ref="B5:F5"/>
    <mergeCell ref="B6:F6"/>
    <mergeCell ref="D43:E43"/>
    <mergeCell ref="E13:E14"/>
    <mergeCell ref="E1:F1"/>
    <mergeCell ref="E2:F2"/>
    <mergeCell ref="E3:F3"/>
    <mergeCell ref="B8:F8"/>
    <mergeCell ref="B9:E9"/>
    <mergeCell ref="B12:F12"/>
    <mergeCell ref="A39:C39"/>
    <mergeCell ref="A49:F49"/>
    <mergeCell ref="A45:C45"/>
    <mergeCell ref="B13:B14"/>
    <mergeCell ref="C13:C14"/>
    <mergeCell ref="C10:F10"/>
    <mergeCell ref="A47:F47"/>
    <mergeCell ref="D45:E45"/>
    <mergeCell ref="C44:D44"/>
    <mergeCell ref="B11:D11"/>
    <mergeCell ref="A13:A14"/>
    <mergeCell ref="E11:F11"/>
    <mergeCell ref="F13:F14"/>
  </mergeCells>
  <printOptions gridLines="1"/>
  <pageMargins left="0.2" right="0.2" top="0.25" bottom="0.02" header="0" footer="0"/>
  <pageSetup scale="78" fitToHeight="0" orientation="portrait" horizontalDpi="4294967292" vertic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4427220</xdr:colOff>
                <xdr:row>0</xdr:row>
                <xdr:rowOff>22860</xdr:rowOff>
              </from>
              <to>
                <xdr:col>3</xdr:col>
                <xdr:colOff>289560</xdr:colOff>
                <xdr:row>2</xdr:row>
                <xdr:rowOff>137160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Riley</dc:creator>
  <cp:lastModifiedBy>Jason Kerkman</cp:lastModifiedBy>
  <cp:lastPrinted>2022-02-11T17:35:06Z</cp:lastPrinted>
  <dcterms:created xsi:type="dcterms:W3CDTF">2013-12-04T20:06:24Z</dcterms:created>
  <dcterms:modified xsi:type="dcterms:W3CDTF">2022-03-30T15:54:46Z</dcterms:modified>
</cp:coreProperties>
</file>